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ouiseThompson 1/Dropbox/VA Drop Box/GetShitDoneGOTEAM/Wellbeing Warriors/Content/2021 Module Content/1. January 2022/Worksheets/"/>
    </mc:Choice>
  </mc:AlternateContent>
  <xr:revisionPtr revIDLastSave="0" documentId="13_ncr:1_{A052B1A8-C906-1F4F-9AFA-221355285DBA}" xr6:coauthVersionLast="47" xr6:coauthVersionMax="47" xr10:uidLastSave="{00000000-0000-0000-0000-000000000000}"/>
  <bookViews>
    <workbookView xWindow="2220" yWindow="820" windowWidth="20920" windowHeight="14520" xr2:uid="{2A8FA3D1-801F-994C-80F9-BCDABBC0663E}"/>
  </bookViews>
  <sheets>
    <sheet name="Fillinable" sheetId="1" r:id="rId1"/>
    <sheet name="Printab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5" i="2"/>
  <c r="E5" i="2" s="1"/>
  <c r="F5" i="2" s="1"/>
  <c r="D10" i="2" s="1"/>
  <c r="E10" i="2" s="1"/>
  <c r="B15" i="2" s="1"/>
  <c r="D15" i="2" s="1"/>
  <c r="E15" i="2" s="1"/>
  <c r="F15" i="2" s="1"/>
  <c r="D4" i="2"/>
  <c r="E4" i="2" s="1"/>
  <c r="F4" i="2" s="1"/>
  <c r="D9" i="2" s="1"/>
  <c r="E9" i="2" s="1"/>
  <c r="B14" i="2" s="1"/>
  <c r="D14" i="2" s="1"/>
  <c r="E14" i="2" s="1"/>
  <c r="F14" i="2" s="1"/>
  <c r="D6" i="1"/>
  <c r="E6" i="1" s="1"/>
  <c r="F6" i="1" s="1"/>
  <c r="D11" i="1" s="1"/>
  <c r="E11" i="1" s="1"/>
  <c r="B16" i="1" s="1"/>
  <c r="D16" i="1" s="1"/>
  <c r="F16" i="1" s="1"/>
  <c r="D5" i="1"/>
  <c r="E5" i="1" s="1"/>
  <c r="F5" i="1" s="1"/>
  <c r="D10" i="1" s="1"/>
  <c r="E10" i="1" s="1"/>
  <c r="B15" i="1" s="1"/>
  <c r="E15" i="1" s="1"/>
  <c r="F15" i="1" s="1"/>
  <c r="D4" i="1"/>
  <c r="E4" i="1" s="1"/>
  <c r="F4" i="1" s="1"/>
  <c r="D9" i="1" s="1"/>
  <c r="E9" i="1" s="1"/>
  <c r="B14" i="1" s="1"/>
  <c r="D14" i="1" s="1"/>
  <c r="E14" i="1" s="1"/>
  <c r="F14" i="1" s="1"/>
  <c r="E16" i="1" l="1"/>
</calcChain>
</file>

<file path=xl/sharedStrings.xml><?xml version="1.0" encoding="utf-8"?>
<sst xmlns="http://schemas.openxmlformats.org/spreadsheetml/2006/main" count="86" uniqueCount="35">
  <si>
    <t>BMR</t>
  </si>
  <si>
    <t>Basal Metabolic Rate</t>
  </si>
  <si>
    <t>LBM</t>
  </si>
  <si>
    <t>Lean Body Mass</t>
  </si>
  <si>
    <t>TDEE</t>
  </si>
  <si>
    <t>Total Daily Energy Expenditure</t>
  </si>
  <si>
    <t>weight (kg)</t>
  </si>
  <si>
    <t>Body fat %</t>
  </si>
  <si>
    <t>Kim</t>
  </si>
  <si>
    <t>Louise</t>
  </si>
  <si>
    <t>Not fat %</t>
  </si>
  <si>
    <t>calc</t>
  </si>
  <si>
    <t>370 + (21.6 x LBM)</t>
  </si>
  <si>
    <t>CALORIES</t>
  </si>
  <si>
    <t>Your bodyweight LESS the fat</t>
  </si>
  <si>
    <t xml:space="preserve">This is how much is like your essential systems (about 60%) </t>
  </si>
  <si>
    <t>Sedentary</t>
  </si>
  <si>
    <t>(little or no exercise)</t>
  </si>
  <si>
    <t>Light Active (1-3 days/week)</t>
  </si>
  <si>
    <t>Moderate Active (6-7 days /week)</t>
  </si>
  <si>
    <t>Very Active (hard exercise 6/7 days)</t>
  </si>
  <si>
    <t>BMR x Activity</t>
  </si>
  <si>
    <t>You</t>
  </si>
  <si>
    <t>Weight in kgs from your scale</t>
  </si>
  <si>
    <t>BMR: 370 + (21.6 x LBM)</t>
  </si>
  <si>
    <t>LBM: weight x (100 - BF) / 100</t>
  </si>
  <si>
    <t>TDEE: BMR X Activity</t>
  </si>
  <si>
    <t>MASTER MY MACROS</t>
  </si>
  <si>
    <t>How many calories you need to sustain your body weight</t>
  </si>
  <si>
    <t>Reduce to lose fat. Increase to increase fat (or build muscle)</t>
  </si>
  <si>
    <t>Body Fat % from the photo  + 2% for visceral (internal) fat</t>
  </si>
  <si>
    <t>MASTER MY MACROS - FILLINABLE</t>
  </si>
  <si>
    <t>JUST FILL IN THE  THREE  BLUE SQUARES!</t>
  </si>
  <si>
    <t>OLD SCHOOL STYLE PRINTABLE USE YOUR CALCULATOR</t>
  </si>
  <si>
    <t>Extra Active (exercise + physical job)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</si>
</sst>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" x14ac:knownFonts="1">
    <font>
      <sz val="12"/>
      <color theme="1"/>
      <name val="Calibri"/>
      <family val="2"/>
      <scheme val="minor"/>
    </font>
    <font>
      <sz val="14"/>
      <color theme="1"/>
      <name val="Candara"/>
      <family val="2"/>
    </font>
    <font>
      <sz val="12"/>
      <color theme="1"/>
      <name val="Candara"/>
      <family val="2"/>
    </font>
    <font>
      <b/>
      <sz val="13"/>
      <color theme="1"/>
      <name val="Candara"/>
      <family val="2"/>
    </font>
    <font>
      <sz val="13"/>
      <color theme="1"/>
      <name val="Candar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/>
    <xf numFmtId="0" fontId="4" fillId="3" borderId="1" xfId="0" applyFont="1" applyFill="1" applyBorder="1"/>
    <xf numFmtId="0" fontId="4" fillId="4" borderId="1" xfId="0" applyFont="1" applyFill="1" applyBorder="1"/>
    <xf numFmtId="165" fontId="4" fillId="2" borderId="1" xfId="0" applyNumberFormat="1" applyFont="1" applyFill="1" applyBorder="1"/>
    <xf numFmtId="0" fontId="4" fillId="0" borderId="0" xfId="0" applyFont="1"/>
    <xf numFmtId="1" fontId="4" fillId="0" borderId="1" xfId="0" applyNumberFormat="1" applyFont="1" applyBorder="1"/>
    <xf numFmtId="165" fontId="4" fillId="3" borderId="1" xfId="0" applyNumberFormat="1" applyFont="1" applyFill="1" applyBorder="1"/>
    <xf numFmtId="1" fontId="4" fillId="2" borderId="1" xfId="0" applyNumberFormat="1" applyFont="1" applyFill="1" applyBorder="1"/>
    <xf numFmtId="9" fontId="4" fillId="0" borderId="1" xfId="0" applyNumberFormat="1" applyFont="1" applyBorder="1"/>
    <xf numFmtId="164" fontId="4" fillId="0" borderId="1" xfId="0" applyNumberFormat="1" applyFont="1" applyBorder="1"/>
    <xf numFmtId="1" fontId="4" fillId="3" borderId="1" xfId="0" applyNumberFormat="1" applyFont="1" applyFill="1" applyBorder="1"/>
    <xf numFmtId="164" fontId="4" fillId="4" borderId="1" xfId="0" applyNumberFormat="1" applyFont="1" applyFill="1" applyBorder="1"/>
    <xf numFmtId="165" fontId="4" fillId="5" borderId="1" xfId="0" applyNumberFormat="1" applyFont="1" applyFill="1" applyBorder="1"/>
    <xf numFmtId="165" fontId="4" fillId="0" borderId="1" xfId="0" applyNumberFormat="1" applyFont="1" applyFill="1" applyBorder="1"/>
    <xf numFmtId="1" fontId="4" fillId="5" borderId="1" xfId="0" applyNumberFormat="1" applyFont="1" applyFill="1" applyBorder="1"/>
    <xf numFmtId="0" fontId="1" fillId="0" borderId="4" xfId="0" applyFont="1" applyBorder="1"/>
    <xf numFmtId="0" fontId="2" fillId="5" borderId="4" xfId="0" applyFont="1" applyFill="1" applyBorder="1"/>
    <xf numFmtId="0" fontId="2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2" fillId="0" borderId="7" xfId="0" applyFont="1" applyBorder="1"/>
    <xf numFmtId="0" fontId="4" fillId="2" borderId="8" xfId="0" applyFont="1" applyFill="1" applyBorder="1"/>
    <xf numFmtId="0" fontId="2" fillId="4" borderId="0" xfId="0" applyFont="1" applyFill="1" applyBorder="1"/>
    <xf numFmtId="0" fontId="4" fillId="0" borderId="8" xfId="0" applyFont="1" applyBorder="1"/>
    <xf numFmtId="0" fontId="4" fillId="3" borderId="8" xfId="0" applyFont="1" applyFill="1" applyBorder="1"/>
    <xf numFmtId="164" fontId="2" fillId="0" borderId="0" xfId="0" applyNumberFormat="1" applyFont="1" applyBorder="1" applyAlignment="1"/>
    <xf numFmtId="0" fontId="4" fillId="0" borderId="9" xfId="0" applyFont="1" applyBorder="1"/>
    <xf numFmtId="0" fontId="4" fillId="0" borderId="10" xfId="0" applyFont="1" applyBorder="1"/>
    <xf numFmtId="0" fontId="1" fillId="0" borderId="10" xfId="0" applyFont="1" applyBorder="1"/>
    <xf numFmtId="0" fontId="2" fillId="0" borderId="10" xfId="0" applyFont="1" applyBorder="1"/>
    <xf numFmtId="0" fontId="2" fillId="0" borderId="11" xfId="0" applyFont="1" applyBorder="1"/>
    <xf numFmtId="0" fontId="2" fillId="5" borderId="5" xfId="0" applyFont="1" applyFill="1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2" fillId="0" borderId="0" xfId="0" applyNumberFormat="1" applyFont="1" applyBorder="1"/>
    <xf numFmtId="1" fontId="4" fillId="6" borderId="1" xfId="0" applyNumberFormat="1" applyFont="1" applyFill="1" applyBorder="1"/>
    <xf numFmtId="0" fontId="2" fillId="6" borderId="0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64824-61F3-4349-B87D-FA6B1F11F42C}">
  <dimension ref="A1:L25"/>
  <sheetViews>
    <sheetView showGridLines="0" tabSelected="1" workbookViewId="0">
      <selection activeCell="D20" sqref="D20"/>
    </sheetView>
  </sheetViews>
  <sheetFormatPr baseColWidth="10" defaultRowHeight="21" x14ac:dyDescent="0.3"/>
  <cols>
    <col min="1" max="1" width="9.33203125" style="7" customWidth="1"/>
    <col min="2" max="5" width="10.83203125" style="7"/>
    <col min="6" max="6" width="11" style="7" customWidth="1"/>
    <col min="7" max="7" width="2.6640625" style="1" customWidth="1"/>
    <col min="8" max="12" width="10.83203125" style="2"/>
    <col min="13" max="16384" width="10.83203125" style="1"/>
  </cols>
  <sheetData>
    <row r="1" spans="1:12" x14ac:dyDescent="0.3">
      <c r="A1" s="46" t="s">
        <v>31</v>
      </c>
      <c r="B1" s="47"/>
      <c r="C1" s="47"/>
      <c r="D1" s="47"/>
      <c r="E1" s="47"/>
      <c r="F1" s="47"/>
      <c r="G1" s="18"/>
      <c r="H1" s="19" t="s">
        <v>32</v>
      </c>
      <c r="I1" s="19"/>
      <c r="J1" s="19"/>
      <c r="K1" s="19"/>
      <c r="L1" s="20"/>
    </row>
    <row r="2" spans="1:12" x14ac:dyDescent="0.3">
      <c r="A2" s="21"/>
      <c r="B2" s="22"/>
      <c r="C2" s="22"/>
      <c r="D2" s="22"/>
      <c r="E2" s="22"/>
      <c r="F2" s="22"/>
      <c r="G2" s="23"/>
      <c r="H2" s="24"/>
      <c r="I2" s="24"/>
      <c r="J2" s="24"/>
      <c r="K2" s="24"/>
      <c r="L2" s="25"/>
    </row>
    <row r="3" spans="1:12" x14ac:dyDescent="0.3">
      <c r="A3" s="26" t="s">
        <v>2</v>
      </c>
      <c r="B3" s="3" t="s">
        <v>6</v>
      </c>
      <c r="C3" s="3" t="s">
        <v>7</v>
      </c>
      <c r="D3" s="3" t="s">
        <v>10</v>
      </c>
      <c r="E3" s="3" t="s">
        <v>11</v>
      </c>
      <c r="F3" s="3" t="s">
        <v>2</v>
      </c>
      <c r="G3" s="23"/>
      <c r="H3" s="27" t="s">
        <v>3</v>
      </c>
      <c r="I3" s="27"/>
      <c r="J3" s="24" t="s">
        <v>14</v>
      </c>
      <c r="K3" s="24"/>
      <c r="L3" s="25"/>
    </row>
    <row r="4" spans="1:12" x14ac:dyDescent="0.3">
      <c r="A4" s="28" t="s">
        <v>8</v>
      </c>
      <c r="B4" s="3">
        <v>66</v>
      </c>
      <c r="C4" s="3">
        <v>18</v>
      </c>
      <c r="D4" s="3">
        <f>SUM(100-C4)</f>
        <v>82</v>
      </c>
      <c r="E4" s="3">
        <f>SUM(B4*D4)</f>
        <v>5412</v>
      </c>
      <c r="F4" s="15">
        <f>SUM(E4/100)</f>
        <v>54.12</v>
      </c>
      <c r="G4" s="23"/>
      <c r="H4" s="24" t="s">
        <v>23</v>
      </c>
      <c r="I4" s="24"/>
      <c r="J4" s="24"/>
      <c r="K4" s="24"/>
      <c r="L4" s="25"/>
    </row>
    <row r="5" spans="1:12" x14ac:dyDescent="0.3">
      <c r="A5" s="28" t="s">
        <v>9</v>
      </c>
      <c r="B5" s="3">
        <v>66</v>
      </c>
      <c r="C5" s="3">
        <v>32</v>
      </c>
      <c r="D5" s="3">
        <f>SUM(100-C5)</f>
        <v>68</v>
      </c>
      <c r="E5" s="3">
        <f>SUM(B5*D5)</f>
        <v>4488</v>
      </c>
      <c r="F5" s="15">
        <f>SUM(E5/100)</f>
        <v>44.88</v>
      </c>
      <c r="G5" s="23"/>
      <c r="H5" s="24" t="s">
        <v>30</v>
      </c>
      <c r="I5" s="24"/>
      <c r="J5" s="24"/>
      <c r="K5" s="24"/>
      <c r="L5" s="25"/>
    </row>
    <row r="6" spans="1:12" x14ac:dyDescent="0.3">
      <c r="A6" s="29" t="s">
        <v>22</v>
      </c>
      <c r="B6" s="5"/>
      <c r="C6" s="5"/>
      <c r="D6" s="4">
        <f>SUM(100-C6)</f>
        <v>100</v>
      </c>
      <c r="E6" s="4">
        <f>SUM(B6*D6)</f>
        <v>0</v>
      </c>
      <c r="F6" s="6">
        <f>SUM(E6/100)</f>
        <v>0</v>
      </c>
      <c r="G6" s="23"/>
      <c r="H6" s="24" t="s">
        <v>25</v>
      </c>
      <c r="I6" s="24"/>
      <c r="J6" s="24"/>
      <c r="K6" s="24"/>
      <c r="L6" s="25"/>
    </row>
    <row r="7" spans="1:12" x14ac:dyDescent="0.3">
      <c r="A7" s="21"/>
      <c r="B7" s="22"/>
      <c r="C7" s="22"/>
      <c r="D7" s="22"/>
      <c r="E7" s="22"/>
      <c r="F7" s="22"/>
      <c r="G7" s="23"/>
      <c r="H7" s="24"/>
      <c r="I7" s="24"/>
      <c r="J7" s="24"/>
      <c r="K7" s="24"/>
      <c r="L7" s="25"/>
    </row>
    <row r="8" spans="1:12" x14ac:dyDescent="0.3">
      <c r="A8" s="26" t="s">
        <v>0</v>
      </c>
      <c r="B8" s="3" t="s">
        <v>12</v>
      </c>
      <c r="C8" s="3"/>
      <c r="D8" s="3" t="s">
        <v>2</v>
      </c>
      <c r="E8" s="3" t="s">
        <v>13</v>
      </c>
      <c r="F8" s="22"/>
      <c r="G8" s="23"/>
      <c r="H8" s="27" t="s">
        <v>1</v>
      </c>
      <c r="I8" s="27"/>
      <c r="J8" s="24"/>
      <c r="K8" s="24"/>
      <c r="L8" s="25"/>
    </row>
    <row r="9" spans="1:12" x14ac:dyDescent="0.3">
      <c r="A9" s="28" t="s">
        <v>8</v>
      </c>
      <c r="B9" s="3">
        <v>370</v>
      </c>
      <c r="C9" s="3">
        <v>21.6</v>
      </c>
      <c r="D9" s="16">
        <f>F4</f>
        <v>54.12</v>
      </c>
      <c r="E9" s="17">
        <f>SUM(B9+(C9*D9))</f>
        <v>1538.992</v>
      </c>
      <c r="F9" s="22"/>
      <c r="G9" s="23"/>
      <c r="H9" s="24" t="s">
        <v>15</v>
      </c>
      <c r="I9" s="24"/>
      <c r="J9" s="24"/>
      <c r="K9" s="24"/>
      <c r="L9" s="25"/>
    </row>
    <row r="10" spans="1:12" x14ac:dyDescent="0.3">
      <c r="A10" s="28" t="s">
        <v>9</v>
      </c>
      <c r="B10" s="3">
        <v>370</v>
      </c>
      <c r="C10" s="3">
        <v>21.6</v>
      </c>
      <c r="D10" s="16">
        <f>F5</f>
        <v>44.88</v>
      </c>
      <c r="E10" s="17">
        <f>SUM(B10+(C10*D10))</f>
        <v>1339.4080000000001</v>
      </c>
      <c r="F10" s="22"/>
      <c r="G10" s="23"/>
      <c r="H10" s="24" t="s">
        <v>24</v>
      </c>
      <c r="I10" s="24"/>
      <c r="J10" s="24"/>
      <c r="K10" s="24"/>
      <c r="L10" s="25"/>
    </row>
    <row r="11" spans="1:12" x14ac:dyDescent="0.3">
      <c r="A11" s="29" t="s">
        <v>22</v>
      </c>
      <c r="B11" s="4">
        <v>370</v>
      </c>
      <c r="C11" s="4">
        <v>21.6</v>
      </c>
      <c r="D11" s="9">
        <f>F6</f>
        <v>0</v>
      </c>
      <c r="E11" s="10">
        <f>SUM(B11+(C11*D11))</f>
        <v>370</v>
      </c>
      <c r="F11" s="22"/>
      <c r="G11" s="23"/>
      <c r="H11" s="24"/>
      <c r="I11" s="24"/>
      <c r="J11" s="24"/>
      <c r="K11" s="24"/>
      <c r="L11" s="25"/>
    </row>
    <row r="12" spans="1:12" x14ac:dyDescent="0.3">
      <c r="A12" s="21"/>
      <c r="B12" s="22"/>
      <c r="C12" s="22"/>
      <c r="D12" s="22"/>
      <c r="E12" s="22"/>
      <c r="F12" s="22"/>
      <c r="G12" s="23"/>
      <c r="H12" s="24"/>
      <c r="I12" s="24"/>
      <c r="J12" s="24"/>
      <c r="K12" s="24"/>
      <c r="L12" s="25"/>
    </row>
    <row r="13" spans="1:12" x14ac:dyDescent="0.3">
      <c r="A13" s="26" t="s">
        <v>4</v>
      </c>
      <c r="B13" s="3" t="s">
        <v>21</v>
      </c>
      <c r="C13" s="3"/>
      <c r="D13" s="3" t="s">
        <v>13</v>
      </c>
      <c r="E13" s="11">
        <v>0.1</v>
      </c>
      <c r="F13" s="11">
        <v>0.15</v>
      </c>
      <c r="G13" s="23"/>
      <c r="H13" s="27" t="s">
        <v>5</v>
      </c>
      <c r="I13" s="27"/>
      <c r="J13" s="27"/>
      <c r="K13" s="24"/>
      <c r="L13" s="25"/>
    </row>
    <row r="14" spans="1:12" x14ac:dyDescent="0.3">
      <c r="A14" s="28" t="s">
        <v>8</v>
      </c>
      <c r="B14" s="8">
        <f>E9</f>
        <v>1538.992</v>
      </c>
      <c r="C14" s="12">
        <v>1.375</v>
      </c>
      <c r="D14" s="17">
        <f>SUM(B14*C14)</f>
        <v>2116.114</v>
      </c>
      <c r="E14" s="8">
        <f>SUM(D14-(D14*$E$13))</f>
        <v>1904.5026</v>
      </c>
      <c r="F14" s="8">
        <f>SUM(E14-(E14*$F$13))</f>
        <v>1618.8272099999999</v>
      </c>
      <c r="G14" s="23"/>
      <c r="H14" s="24" t="s">
        <v>28</v>
      </c>
      <c r="I14" s="24"/>
      <c r="J14" s="24"/>
      <c r="K14" s="24"/>
      <c r="L14" s="25"/>
    </row>
    <row r="15" spans="1:12" x14ac:dyDescent="0.3">
      <c r="A15" s="28" t="s">
        <v>9</v>
      </c>
      <c r="B15" s="8">
        <f>E10</f>
        <v>1339.4080000000001</v>
      </c>
      <c r="C15" s="12">
        <v>1.3</v>
      </c>
      <c r="D15" s="17">
        <f t="shared" ref="D15:D16" si="0">SUM(B15*C15)</f>
        <v>1741.2304000000001</v>
      </c>
      <c r="E15" s="8">
        <f>SUM(D15-(D15*$E$13))</f>
        <v>1567.1073600000002</v>
      </c>
      <c r="F15" s="8">
        <f>SUM(E15-(E15*$F$13))</f>
        <v>1332.0412560000002</v>
      </c>
      <c r="G15" s="23"/>
      <c r="H15" s="24" t="s">
        <v>29</v>
      </c>
      <c r="I15" s="24"/>
      <c r="J15" s="24"/>
      <c r="K15" s="24"/>
      <c r="L15" s="25"/>
    </row>
    <row r="16" spans="1:12" x14ac:dyDescent="0.3">
      <c r="A16" s="29" t="s">
        <v>22</v>
      </c>
      <c r="B16" s="13">
        <f>E11</f>
        <v>370</v>
      </c>
      <c r="C16" s="14"/>
      <c r="D16" s="17">
        <f t="shared" si="0"/>
        <v>0</v>
      </c>
      <c r="E16" s="44">
        <f>SUM(D16-(D16*$E$13))</f>
        <v>0</v>
      </c>
      <c r="F16" s="8">
        <f>SUM(D16-(D16*F13))</f>
        <v>0</v>
      </c>
      <c r="G16" s="23"/>
      <c r="H16" s="24" t="s">
        <v>26</v>
      </c>
      <c r="I16" s="24"/>
      <c r="J16" s="24"/>
      <c r="K16" s="24"/>
      <c r="L16" s="25"/>
    </row>
    <row r="17" spans="1:12" x14ac:dyDescent="0.3">
      <c r="A17" s="21"/>
      <c r="B17" s="22"/>
      <c r="C17" s="22"/>
      <c r="D17" s="22"/>
      <c r="E17" s="22"/>
      <c r="G17" s="23"/>
      <c r="H17" s="24"/>
      <c r="I17" s="24"/>
      <c r="J17" s="24"/>
      <c r="K17" s="24"/>
      <c r="L17" s="25"/>
    </row>
    <row r="18" spans="1:12" x14ac:dyDescent="0.3">
      <c r="A18" s="21"/>
      <c r="B18" s="22"/>
      <c r="C18" s="22"/>
      <c r="D18" s="22"/>
      <c r="E18" s="22"/>
      <c r="F18" s="22"/>
      <c r="G18" s="23"/>
      <c r="H18" s="27" t="s">
        <v>4</v>
      </c>
      <c r="I18" s="24"/>
      <c r="J18" s="24"/>
      <c r="K18" s="24"/>
      <c r="L18" s="25"/>
    </row>
    <row r="19" spans="1:12" x14ac:dyDescent="0.3">
      <c r="A19" s="21"/>
      <c r="B19" s="22"/>
      <c r="C19" s="22"/>
      <c r="D19" s="22"/>
      <c r="E19" s="22"/>
      <c r="F19" s="22"/>
      <c r="G19" s="23"/>
      <c r="H19" s="24" t="s">
        <v>16</v>
      </c>
      <c r="I19" s="24" t="s">
        <v>17</v>
      </c>
      <c r="J19" s="24"/>
      <c r="K19" s="30">
        <v>1</v>
      </c>
      <c r="L19" s="25"/>
    </row>
    <row r="20" spans="1:12" x14ac:dyDescent="0.3">
      <c r="A20" s="21"/>
      <c r="B20" s="22"/>
      <c r="C20" s="22"/>
      <c r="D20" s="22"/>
      <c r="E20" s="22"/>
      <c r="F20" s="22"/>
      <c r="G20" s="23"/>
      <c r="H20" s="24" t="s">
        <v>18</v>
      </c>
      <c r="I20" s="24"/>
      <c r="J20" s="24"/>
      <c r="K20" s="30">
        <v>1.2</v>
      </c>
      <c r="L20" s="25"/>
    </row>
    <row r="21" spans="1:12" x14ac:dyDescent="0.3">
      <c r="A21" s="21"/>
      <c r="B21" s="22"/>
      <c r="C21" s="22"/>
      <c r="D21" s="22"/>
      <c r="E21" s="22"/>
      <c r="F21" s="22"/>
      <c r="G21" s="23"/>
      <c r="H21" s="24" t="s">
        <v>19</v>
      </c>
      <c r="I21" s="24"/>
      <c r="J21" s="24"/>
      <c r="K21" s="30">
        <v>1.375</v>
      </c>
      <c r="L21" s="25"/>
    </row>
    <row r="22" spans="1:12" x14ac:dyDescent="0.3">
      <c r="A22" s="21"/>
      <c r="B22" s="22"/>
      <c r="C22" s="22"/>
      <c r="D22" s="22"/>
      <c r="E22" s="22"/>
      <c r="F22" s="22"/>
      <c r="G22" s="23"/>
      <c r="H22" s="24" t="s">
        <v>20</v>
      </c>
      <c r="I22" s="24"/>
      <c r="J22" s="24"/>
      <c r="K22" s="43">
        <v>1.55</v>
      </c>
      <c r="L22" s="25"/>
    </row>
    <row r="23" spans="1:12" x14ac:dyDescent="0.3">
      <c r="A23" s="21"/>
      <c r="B23" s="22"/>
      <c r="C23" s="22"/>
      <c r="D23" s="22"/>
      <c r="E23" s="22"/>
      <c r="F23" s="22"/>
      <c r="G23" s="23"/>
      <c r="H23" s="24" t="s">
        <v>34</v>
      </c>
      <c r="I23" s="24"/>
      <c r="J23" s="24"/>
      <c r="K23" s="24">
        <v>1.7250000000000001</v>
      </c>
      <c r="L23" s="25"/>
    </row>
    <row r="24" spans="1:12" x14ac:dyDescent="0.3">
      <c r="A24" s="21"/>
      <c r="B24" s="22"/>
      <c r="C24" s="22"/>
      <c r="D24" s="22"/>
      <c r="E24" s="22"/>
      <c r="F24" s="22"/>
      <c r="G24" s="23"/>
      <c r="H24" s="24"/>
      <c r="I24" s="24"/>
      <c r="J24" s="24"/>
      <c r="K24" s="24"/>
      <c r="L24" s="25"/>
    </row>
    <row r="25" spans="1:12" ht="22" thickBot="1" x14ac:dyDescent="0.35">
      <c r="A25" s="31"/>
      <c r="B25" s="32"/>
      <c r="C25" s="32"/>
      <c r="D25" s="32"/>
      <c r="E25" s="32"/>
      <c r="F25" s="32"/>
      <c r="G25" s="33"/>
      <c r="H25" s="34"/>
      <c r="I25" s="34"/>
      <c r="J25" s="34"/>
      <c r="K25" s="34"/>
      <c r="L25" s="35"/>
    </row>
  </sheetData>
  <mergeCells count="1">
    <mergeCell ref="A1:F1"/>
  </mergeCell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598EB-D47B-3840-8EFF-7A8A5B446DDE}">
  <dimension ref="A1:L25"/>
  <sheetViews>
    <sheetView showGridLines="0" workbookViewId="0">
      <selection activeCell="K11" sqref="K11"/>
    </sheetView>
  </sheetViews>
  <sheetFormatPr baseColWidth="10" defaultRowHeight="16" x14ac:dyDescent="0.2"/>
  <cols>
    <col min="7" max="7" width="3.6640625" customWidth="1"/>
  </cols>
  <sheetData>
    <row r="1" spans="1:12" ht="21" x14ac:dyDescent="0.3">
      <c r="A1" s="46" t="s">
        <v>27</v>
      </c>
      <c r="B1" s="47"/>
      <c r="C1" s="47"/>
      <c r="D1" s="47"/>
      <c r="E1" s="47"/>
      <c r="F1" s="47"/>
      <c r="G1" s="18"/>
      <c r="H1" s="19" t="s">
        <v>33</v>
      </c>
      <c r="I1" s="19"/>
      <c r="J1" s="19"/>
      <c r="K1" s="19"/>
      <c r="L1" s="36"/>
    </row>
    <row r="2" spans="1:12" ht="21" x14ac:dyDescent="0.3">
      <c r="A2" s="21"/>
      <c r="B2" s="22"/>
      <c r="C2" s="22"/>
      <c r="D2" s="22"/>
      <c r="E2" s="22"/>
      <c r="F2" s="22"/>
      <c r="G2" s="23"/>
      <c r="H2" s="24"/>
      <c r="I2" s="24"/>
      <c r="J2" s="24"/>
      <c r="K2" s="24"/>
      <c r="L2" s="25"/>
    </row>
    <row r="3" spans="1:12" ht="21" x14ac:dyDescent="0.3">
      <c r="A3" s="26" t="s">
        <v>2</v>
      </c>
      <c r="B3" s="3" t="s">
        <v>6</v>
      </c>
      <c r="C3" s="3" t="s">
        <v>7</v>
      </c>
      <c r="D3" s="3" t="s">
        <v>10</v>
      </c>
      <c r="E3" s="3" t="s">
        <v>11</v>
      </c>
      <c r="F3" s="3" t="s">
        <v>2</v>
      </c>
      <c r="G3" s="23"/>
      <c r="H3" s="27" t="s">
        <v>3</v>
      </c>
      <c r="I3" s="27"/>
      <c r="J3" s="24" t="s">
        <v>14</v>
      </c>
      <c r="K3" s="24"/>
      <c r="L3" s="25"/>
    </row>
    <row r="4" spans="1:12" ht="21" x14ac:dyDescent="0.3">
      <c r="A4" s="28" t="s">
        <v>8</v>
      </c>
      <c r="B4" s="3">
        <v>66</v>
      </c>
      <c r="C4" s="3">
        <v>18</v>
      </c>
      <c r="D4" s="3">
        <f>SUM(100-C4)</f>
        <v>82</v>
      </c>
      <c r="E4" s="3">
        <f>SUM(B4*D4)</f>
        <v>5412</v>
      </c>
      <c r="F4" s="15">
        <f>SUM(E4/100)</f>
        <v>54.12</v>
      </c>
      <c r="G4" s="23"/>
      <c r="H4" s="24" t="s">
        <v>23</v>
      </c>
      <c r="I4" s="24"/>
      <c r="J4" s="24"/>
      <c r="K4" s="24"/>
      <c r="L4" s="25"/>
    </row>
    <row r="5" spans="1:12" ht="21" x14ac:dyDescent="0.3">
      <c r="A5" s="28" t="s">
        <v>9</v>
      </c>
      <c r="B5" s="3">
        <v>66</v>
      </c>
      <c r="C5" s="3">
        <v>32</v>
      </c>
      <c r="D5" s="3">
        <f>SUM(100-C5)</f>
        <v>68</v>
      </c>
      <c r="E5" s="3">
        <f>SUM(B5*D5)</f>
        <v>4488</v>
      </c>
      <c r="F5" s="15">
        <f>SUM(E5/100)</f>
        <v>44.88</v>
      </c>
      <c r="G5" s="23"/>
      <c r="H5" s="24" t="s">
        <v>30</v>
      </c>
      <c r="I5" s="24"/>
      <c r="J5" s="24"/>
      <c r="K5" s="24"/>
      <c r="L5" s="25"/>
    </row>
    <row r="6" spans="1:12" ht="21" x14ac:dyDescent="0.3">
      <c r="A6" s="29" t="s">
        <v>22</v>
      </c>
      <c r="B6" s="4"/>
      <c r="C6" s="4"/>
      <c r="D6" s="4"/>
      <c r="E6" s="4"/>
      <c r="F6" s="6"/>
      <c r="G6" s="23"/>
      <c r="H6" s="45" t="s">
        <v>25</v>
      </c>
      <c r="I6" s="45"/>
      <c r="J6" s="45"/>
      <c r="K6" s="24"/>
      <c r="L6" s="25"/>
    </row>
    <row r="7" spans="1:12" ht="21" x14ac:dyDescent="0.3">
      <c r="A7" s="21"/>
      <c r="B7" s="22"/>
      <c r="C7" s="22"/>
      <c r="D7" s="22"/>
      <c r="E7" s="22"/>
      <c r="F7" s="22"/>
      <c r="G7" s="23"/>
      <c r="H7" s="24"/>
      <c r="I7" s="24"/>
      <c r="J7" s="24"/>
      <c r="K7" s="24"/>
      <c r="L7" s="25"/>
    </row>
    <row r="8" spans="1:12" ht="21" x14ac:dyDescent="0.3">
      <c r="A8" s="26" t="s">
        <v>0</v>
      </c>
      <c r="B8" s="3" t="s">
        <v>12</v>
      </c>
      <c r="C8" s="3"/>
      <c r="D8" s="3" t="s">
        <v>2</v>
      </c>
      <c r="E8" s="3" t="s">
        <v>13</v>
      </c>
      <c r="F8" s="22"/>
      <c r="G8" s="23"/>
      <c r="H8" s="27" t="s">
        <v>1</v>
      </c>
      <c r="I8" s="27"/>
      <c r="J8" s="24"/>
      <c r="K8" s="24"/>
      <c r="L8" s="25"/>
    </row>
    <row r="9" spans="1:12" ht="21" x14ac:dyDescent="0.3">
      <c r="A9" s="28" t="s">
        <v>8</v>
      </c>
      <c r="B9" s="3">
        <v>370</v>
      </c>
      <c r="C9" s="3">
        <v>21.6</v>
      </c>
      <c r="D9" s="16">
        <f>F4</f>
        <v>54.12</v>
      </c>
      <c r="E9" s="17">
        <f>SUM(B9+(C9*D9))</f>
        <v>1538.992</v>
      </c>
      <c r="F9" s="22"/>
      <c r="G9" s="23"/>
      <c r="H9" s="24" t="s">
        <v>15</v>
      </c>
      <c r="I9" s="24"/>
      <c r="J9" s="24"/>
      <c r="K9" s="24"/>
      <c r="L9" s="25"/>
    </row>
    <row r="10" spans="1:12" ht="21" x14ac:dyDescent="0.3">
      <c r="A10" s="28" t="s">
        <v>9</v>
      </c>
      <c r="B10" s="3">
        <v>370</v>
      </c>
      <c r="C10" s="3">
        <v>21.6</v>
      </c>
      <c r="D10" s="16">
        <f>F5</f>
        <v>44.88</v>
      </c>
      <c r="E10" s="17">
        <f>SUM(B10+(C10*D10))</f>
        <v>1339.4080000000001</v>
      </c>
      <c r="F10" s="22"/>
      <c r="G10" s="23"/>
      <c r="H10" s="45" t="s">
        <v>24</v>
      </c>
      <c r="I10" s="45"/>
      <c r="J10" s="24"/>
      <c r="K10" s="24"/>
      <c r="L10" s="25"/>
    </row>
    <row r="11" spans="1:12" ht="21" x14ac:dyDescent="0.3">
      <c r="A11" s="29" t="s">
        <v>22</v>
      </c>
      <c r="B11" s="4"/>
      <c r="C11" s="4"/>
      <c r="D11" s="9"/>
      <c r="E11" s="10"/>
      <c r="F11" s="22"/>
      <c r="G11" s="23"/>
      <c r="H11" s="24"/>
      <c r="I11" s="24"/>
      <c r="J11" s="24"/>
      <c r="K11" s="24"/>
      <c r="L11" s="25"/>
    </row>
    <row r="12" spans="1:12" ht="21" x14ac:dyDescent="0.3">
      <c r="A12" s="21"/>
      <c r="B12" s="22"/>
      <c r="C12" s="22"/>
      <c r="D12" s="22"/>
      <c r="E12" s="22"/>
      <c r="F12" s="22"/>
      <c r="G12" s="23"/>
      <c r="H12" s="24"/>
      <c r="I12" s="24"/>
      <c r="J12" s="24"/>
      <c r="K12" s="24"/>
      <c r="L12" s="25"/>
    </row>
    <row r="13" spans="1:12" ht="21" x14ac:dyDescent="0.3">
      <c r="A13" s="26" t="s">
        <v>4</v>
      </c>
      <c r="B13" s="3" t="s">
        <v>21</v>
      </c>
      <c r="C13" s="3"/>
      <c r="D13" s="3" t="s">
        <v>13</v>
      </c>
      <c r="E13" s="11">
        <v>0.1</v>
      </c>
      <c r="F13" s="11">
        <v>0.15</v>
      </c>
      <c r="G13" s="23"/>
      <c r="H13" s="27" t="s">
        <v>5</v>
      </c>
      <c r="I13" s="27"/>
      <c r="J13" s="27"/>
      <c r="K13" s="24"/>
      <c r="L13" s="25"/>
    </row>
    <row r="14" spans="1:12" ht="21" x14ac:dyDescent="0.3">
      <c r="A14" s="28" t="s">
        <v>8</v>
      </c>
      <c r="B14" s="8">
        <f>E9</f>
        <v>1538.992</v>
      </c>
      <c r="C14" s="12">
        <v>1.375</v>
      </c>
      <c r="D14" s="17">
        <f>SUM(B14*C14)</f>
        <v>2116.114</v>
      </c>
      <c r="E14" s="8">
        <f>SUM(D14-(D14*$E$13))</f>
        <v>1904.5026</v>
      </c>
      <c r="F14" s="8">
        <f>SUM(E14-(E14*$F$13))</f>
        <v>1618.8272099999999</v>
      </c>
      <c r="G14" s="23"/>
      <c r="H14" s="24" t="s">
        <v>28</v>
      </c>
      <c r="I14" s="24"/>
      <c r="J14" s="24"/>
      <c r="K14" s="24"/>
      <c r="L14" s="25"/>
    </row>
    <row r="15" spans="1:12" ht="21" x14ac:dyDescent="0.3">
      <c r="A15" s="28" t="s">
        <v>9</v>
      </c>
      <c r="B15" s="8">
        <f>E10</f>
        <v>1339.4080000000001</v>
      </c>
      <c r="C15" s="12">
        <v>1.3</v>
      </c>
      <c r="D15" s="17">
        <f>SUM(B15*C15)</f>
        <v>1741.2304000000001</v>
      </c>
      <c r="E15" s="8">
        <f>SUM(D15-(D15*$E$13))</f>
        <v>1567.1073600000002</v>
      </c>
      <c r="F15" s="8">
        <f>SUM(E15-(E15*$F$13))</f>
        <v>1332.0412560000002</v>
      </c>
      <c r="G15" s="23"/>
      <c r="H15" s="24" t="s">
        <v>29</v>
      </c>
      <c r="I15" s="24"/>
      <c r="J15" s="24"/>
      <c r="K15" s="24"/>
      <c r="L15" s="25"/>
    </row>
    <row r="16" spans="1:12" ht="21" x14ac:dyDescent="0.3">
      <c r="A16" s="29" t="s">
        <v>22</v>
      </c>
      <c r="B16" s="13"/>
      <c r="C16" s="4"/>
      <c r="D16" s="10"/>
      <c r="E16" s="13"/>
      <c r="F16" s="13"/>
      <c r="G16" s="23"/>
      <c r="H16" s="45" t="s">
        <v>26</v>
      </c>
      <c r="I16" s="45"/>
      <c r="J16" s="24"/>
      <c r="K16" s="24"/>
      <c r="L16" s="25"/>
    </row>
    <row r="17" spans="1:12" ht="21" x14ac:dyDescent="0.3">
      <c r="A17" s="21"/>
      <c r="B17" s="22"/>
      <c r="C17" s="22"/>
      <c r="D17" s="22"/>
      <c r="E17" s="22"/>
      <c r="F17" s="22"/>
      <c r="G17" s="23"/>
      <c r="H17" s="24"/>
      <c r="I17" s="24"/>
      <c r="J17" s="24"/>
      <c r="K17" s="24"/>
      <c r="L17" s="25"/>
    </row>
    <row r="18" spans="1:12" ht="21" x14ac:dyDescent="0.3">
      <c r="A18" s="21"/>
      <c r="B18" s="22"/>
      <c r="C18" s="22"/>
      <c r="D18" s="22"/>
      <c r="E18" s="22"/>
      <c r="F18" s="22"/>
      <c r="G18" s="23"/>
      <c r="H18" s="27" t="s">
        <v>4</v>
      </c>
      <c r="I18" s="24"/>
      <c r="J18" s="24"/>
      <c r="K18" s="24"/>
      <c r="L18" s="25"/>
    </row>
    <row r="19" spans="1:12" ht="21" x14ac:dyDescent="0.3">
      <c r="A19" s="21"/>
      <c r="B19" s="22"/>
      <c r="C19" s="22"/>
      <c r="D19" s="22"/>
      <c r="E19" s="22"/>
      <c r="F19" s="22"/>
      <c r="G19" s="23"/>
      <c r="H19" s="24" t="s">
        <v>16</v>
      </c>
      <c r="I19" s="24" t="s">
        <v>17</v>
      </c>
      <c r="J19" s="24"/>
      <c r="K19" s="30">
        <v>1</v>
      </c>
      <c r="L19" s="25"/>
    </row>
    <row r="20" spans="1:12" ht="21" x14ac:dyDescent="0.3">
      <c r="A20" s="21"/>
      <c r="B20" s="22"/>
      <c r="C20" s="22"/>
      <c r="D20" s="22"/>
      <c r="E20" s="22"/>
      <c r="F20" s="22"/>
      <c r="G20" s="23"/>
      <c r="H20" s="24" t="s">
        <v>18</v>
      </c>
      <c r="I20" s="24"/>
      <c r="J20" s="24"/>
      <c r="K20" s="30">
        <v>1.2</v>
      </c>
      <c r="L20" s="25"/>
    </row>
    <row r="21" spans="1:12" ht="21" x14ac:dyDescent="0.3">
      <c r="A21" s="21"/>
      <c r="B21" s="22"/>
      <c r="C21" s="22"/>
      <c r="D21" s="22"/>
      <c r="E21" s="22"/>
      <c r="F21" s="22"/>
      <c r="G21" s="23"/>
      <c r="H21" s="24" t="s">
        <v>19</v>
      </c>
      <c r="I21" s="24"/>
      <c r="J21" s="24"/>
      <c r="K21" s="30">
        <v>1.375</v>
      </c>
      <c r="L21" s="25"/>
    </row>
    <row r="22" spans="1:12" ht="21" x14ac:dyDescent="0.3">
      <c r="A22" s="21"/>
      <c r="B22" s="22"/>
      <c r="C22" s="22"/>
      <c r="D22" s="22"/>
      <c r="E22" s="22"/>
      <c r="F22" s="22"/>
      <c r="G22" s="23"/>
      <c r="H22" s="24" t="s">
        <v>20</v>
      </c>
      <c r="I22" s="24"/>
      <c r="J22" s="24"/>
      <c r="K22" s="43">
        <v>1.55</v>
      </c>
      <c r="L22" s="25"/>
    </row>
    <row r="23" spans="1:12" ht="21" x14ac:dyDescent="0.3">
      <c r="A23" s="21"/>
      <c r="B23" s="22"/>
      <c r="C23" s="22"/>
      <c r="D23" s="22"/>
      <c r="E23" s="22"/>
      <c r="F23" s="22"/>
      <c r="G23" s="23"/>
      <c r="H23" s="24" t="s">
        <v>34</v>
      </c>
      <c r="I23" s="24"/>
      <c r="J23" s="24"/>
      <c r="K23" s="24">
        <v>1.7250000000000001</v>
      </c>
      <c r="L23" s="25"/>
    </row>
    <row r="24" spans="1:12" x14ac:dyDescent="0.2">
      <c r="A24" s="37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9"/>
    </row>
    <row r="25" spans="1:12" ht="17" thickBot="1" x14ac:dyDescent="0.25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2"/>
    </row>
  </sheetData>
  <mergeCells count="1">
    <mergeCell ref="A1:F1"/>
  </mergeCell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Fillinable</vt:lpstr>
      <vt:lpstr>Printable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2021-12-06T14:11:45Z</dcterms:created>
  <dcterms:modified xsi:type="dcterms:W3CDTF">2022-01-10T16:30:27Z</dcterms:modified>
</cp:coreProperties>
</file>